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0361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/>
  <c r="D72" i="1" l="1"/>
  <c r="D74" i="1" s="1"/>
  <c r="C72" i="1"/>
  <c r="C74" i="1" s="1"/>
  <c r="B72" i="1"/>
  <c r="B74" i="1" s="1"/>
  <c r="D57" i="1"/>
  <c r="C57" i="1"/>
  <c r="B57" i="1"/>
  <c r="C11" i="1" l="1"/>
  <c r="D17" i="1" l="1"/>
  <c r="C17" i="1"/>
  <c r="D64" i="1" l="1"/>
  <c r="C64" i="1"/>
  <c r="B64" i="1"/>
  <c r="D49" i="1"/>
  <c r="D59" i="1" s="1"/>
  <c r="C49" i="1"/>
  <c r="C59" i="1" s="1"/>
  <c r="B49" i="1"/>
  <c r="B59" i="1" s="1"/>
  <c r="D40" i="1"/>
  <c r="C40" i="1"/>
  <c r="B40" i="1"/>
  <c r="D37" i="1"/>
  <c r="D44" i="1" s="1"/>
  <c r="C37" i="1"/>
  <c r="C44" i="1" s="1"/>
  <c r="B37" i="1"/>
  <c r="D29" i="1"/>
  <c r="C29" i="1"/>
  <c r="B29" i="1"/>
  <c r="D13" i="1"/>
  <c r="C13" i="1"/>
  <c r="B13" i="1"/>
  <c r="D8" i="1"/>
  <c r="C8" i="1"/>
  <c r="C21" i="1" s="1"/>
  <c r="C23" i="1" s="1"/>
  <c r="C25" i="1" s="1"/>
  <c r="B8" i="1"/>
  <c r="D21" i="1" l="1"/>
  <c r="D23" i="1" s="1"/>
  <c r="D25" i="1" s="1"/>
  <c r="D33" i="1" s="1"/>
  <c r="B21" i="1"/>
  <c r="B23" i="1" s="1"/>
  <c r="B25" i="1" s="1"/>
  <c r="B44" i="1"/>
  <c r="C33" i="1"/>
  <c r="B33" i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<sst xmlns="http://schemas.openxmlformats.org/spreadsheetml/2006/main" count="67" uniqueCount="46">
  <si>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</si>
  <si>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</si>
  <si>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</si>
  <si>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</si>
  <si>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</si>
  <si>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</si>
  <si>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</si>
  <si>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</si>
  <si>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</si>
  <si>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</si>
  <si>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</si>
  <si>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</si>
  <si>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</si>
  <si>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</si>
  <si>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</si>
  <si>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</si>
  <si>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</si>
  <si>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</si>
  <si>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</si>
  <si>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</si>
  <si>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</si>
  <si>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</si>
  <si>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</si>
  <si>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</si>
  <si>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</si>
  <si>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</si>
  <si>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</si>
  <si>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</si>
  <si>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</si>
  <si>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</si>
  <si>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</si>
  <si>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</si>
  <si>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</si>
  <si>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</si>
  <si>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</si>
  <si>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</si>
  <si>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</si>
  <si>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</si>
  <si>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</si>
  <si>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</si>
  <si>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</si>
  <si>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</si>
  <si>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</si>
  <si>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</si>
  <si>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UNIVERSIDAD TECNOLOGICA DE SAN MIGUEL ALLENDE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</si>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</sst>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Normal="100" workbookViewId="0">
      <selection activeCell="A2" sqref="A2:D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4" t="s">
        <v>0</v>
      </c>
      <c r="B1" s="54"/>
      <c r="C1" s="54"/>
      <c r="D1" s="54"/>
      <c r="E1" s="10"/>
      <c r="F1" s="10"/>
      <c r="G1" s="10"/>
      <c r="H1" s="10"/>
      <c r="I1" s="10"/>
      <c r="J1" s="10"/>
      <c r="K1" s="10"/>
    </row>
    <row r="2" spans="1:11" x14ac:dyDescent="0.25">
      <c r="A2" s="42" t="s">
        <v>44</v>
      </c>
      <c r="B2" s="43"/>
      <c r="C2" s="43"/>
      <c r="D2" s="44"/>
      <c r="E2" s="1"/>
      <c r="F2" s="1"/>
      <c r="G2" s="1"/>
      <c r="H2" s="1"/>
      <c r="I2" s="1"/>
      <c r="J2" s="1"/>
      <c r="K2" s="1"/>
    </row>
    <row r="3" spans="1:11" x14ac:dyDescent="0.25">
      <c r="A3" s="45" t="s">
        <v>1</v>
      </c>
      <c r="B3" s="46"/>
      <c r="C3" s="46"/>
      <c r="D3" s="47"/>
      <c r="E3" s="1"/>
      <c r="F3" s="1"/>
      <c r="G3" s="1"/>
      <c r="H3" s="1"/>
      <c r="I3" s="1"/>
      <c r="J3" s="1"/>
      <c r="K3" s="1"/>
    </row>
    <row r="4" spans="1:11" x14ac:dyDescent="0.25">
      <c r="A4" s="48" t="s">
        <v>45</v>
      </c>
      <c r="B4" s="49"/>
      <c r="C4" s="49"/>
      <c r="D4" s="50"/>
      <c r="E4" s="1"/>
      <c r="F4" s="1"/>
      <c r="G4" s="1"/>
      <c r="H4" s="1"/>
      <c r="I4" s="1"/>
      <c r="J4" s="1"/>
      <c r="K4" s="1"/>
    </row>
    <row r="5" spans="1:11" x14ac:dyDescent="0.25">
      <c r="A5" s="51" t="s">
        <v>2</v>
      </c>
      <c r="B5" s="52"/>
      <c r="C5" s="52"/>
      <c r="D5" s="53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46431476.239999995</v>
      </c>
      <c r="C8" s="20">
        <f>SUM(C9:C11)</f>
        <v>45318695.840000004</v>
      </c>
      <c r="D8" s="20">
        <f>SUM(D9:D11)</f>
        <v>43860362.490000002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26904777.239999998</v>
      </c>
      <c r="C9" s="37">
        <v>24034994.73</v>
      </c>
      <c r="D9" s="37">
        <v>24034994.73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19526699</v>
      </c>
      <c r="C10" s="37">
        <v>21283701.109999999</v>
      </c>
      <c r="D10" s="37">
        <v>19825367.760000002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46431476.239999995</v>
      </c>
      <c r="C13" s="20">
        <f t="shared" ref="C13:D13" si="0">SUM(C14:C15)</f>
        <v>31702131.829999998</v>
      </c>
      <c r="D13" s="20">
        <f t="shared" si="0"/>
        <v>31674365.949999999</v>
      </c>
      <c r="E13" s="41" t="s">
        <v>43</v>
      </c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26904777.239999998</v>
      </c>
      <c r="C14" s="37">
        <v>16638919.73</v>
      </c>
      <c r="D14" s="37">
        <v>16611153.85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19526699</v>
      </c>
      <c r="C15" s="37">
        <v>15063212.1</v>
      </c>
      <c r="D15" s="37">
        <v>15063212.1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  <c r="E17" s="41" t="s">
        <v>43</v>
      </c>
    </row>
    <row r="18" spans="1:5" x14ac:dyDescent="0.25">
      <c r="A18" s="3" t="s">
        <v>15</v>
      </c>
      <c r="B18" s="24">
        <v>0</v>
      </c>
      <c r="C18" s="37">
        <v>0</v>
      </c>
      <c r="D18" s="37">
        <v>0</v>
      </c>
    </row>
    <row r="19" spans="1:5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5" x14ac:dyDescent="0.25">
      <c r="A20" s="9"/>
      <c r="B20" s="22"/>
      <c r="C20" s="22"/>
      <c r="D20" s="22"/>
    </row>
    <row r="21" spans="1:5" x14ac:dyDescent="0.25">
      <c r="A21" s="5" t="s">
        <v>17</v>
      </c>
      <c r="B21" s="20">
        <f>B8-B13+B17</f>
        <v>0</v>
      </c>
      <c r="C21" s="20">
        <f>C8-C13+C17</f>
        <v>13616564.010000005</v>
      </c>
      <c r="D21" s="20">
        <f>D8-D13+D17</f>
        <v>12185996.540000003</v>
      </c>
    </row>
    <row r="22" spans="1:5" x14ac:dyDescent="0.25">
      <c r="A22" s="5"/>
      <c r="B22" s="22"/>
      <c r="C22" s="22"/>
      <c r="D22" s="22"/>
    </row>
    <row r="23" spans="1:5" x14ac:dyDescent="0.25">
      <c r="A23" s="5" t="s">
        <v>18</v>
      </c>
      <c r="B23" s="20">
        <f>B21-B11</f>
        <v>0</v>
      </c>
      <c r="C23" s="20">
        <f>C21-C11</f>
        <v>13616564.010000005</v>
      </c>
      <c r="D23" s="20">
        <f>D21-D11</f>
        <v>12185996.540000003</v>
      </c>
    </row>
    <row r="24" spans="1:5" x14ac:dyDescent="0.25">
      <c r="A24" s="5"/>
      <c r="B24" s="25"/>
      <c r="C24" s="25"/>
      <c r="D24" s="25"/>
    </row>
    <row r="25" spans="1:5" x14ac:dyDescent="0.25">
      <c r="A25" s="12" t="s">
        <v>19</v>
      </c>
      <c r="B25" s="20">
        <f>B23-B17</f>
        <v>0</v>
      </c>
      <c r="C25" s="20">
        <f>C23-C17</f>
        <v>13616564.010000005</v>
      </c>
      <c r="D25" s="20">
        <f>D23-D17</f>
        <v>12185996.540000003</v>
      </c>
    </row>
    <row r="26" spans="1:5" x14ac:dyDescent="0.25">
      <c r="A26" s="13"/>
      <c r="B26" s="26"/>
      <c r="C26" s="26"/>
      <c r="D26" s="26"/>
    </row>
    <row r="27" spans="1:5" x14ac:dyDescent="0.25">
      <c r="A27" s="8"/>
      <c r="B27" s="18"/>
      <c r="C27" s="18"/>
      <c r="D27" s="18"/>
    </row>
    <row r="28" spans="1:5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5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5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13616564.010000005</v>
      </c>
      <c r="D33" s="27">
        <f>D25+D29</f>
        <v>12185996.540000003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26904777.239999998</v>
      </c>
      <c r="C48" s="38">
        <v>24034994.73</v>
      </c>
      <c r="D48" s="38">
        <v>24034994.73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26904777.239999998</v>
      </c>
      <c r="C53" s="40">
        <v>16638919.73</v>
      </c>
      <c r="D53" s="40">
        <v>16611153.85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v>0</v>
      </c>
      <c r="D55" s="40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7396075</v>
      </c>
      <c r="D57" s="27">
        <f>D48+D49-D53+D55</f>
        <v>7423840.8800000008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7396075</v>
      </c>
      <c r="D59" s="27">
        <f>D57-D49</f>
        <v>7423840.8800000008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19526699</v>
      </c>
      <c r="C63" s="39">
        <v>21283701.109999999</v>
      </c>
      <c r="D63" s="39">
        <v>19825367.760000002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19526699</v>
      </c>
      <c r="C68" s="37">
        <v>15063212.1</v>
      </c>
      <c r="D68" s="37">
        <v>15063212.1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6220489.0099999998</v>
      </c>
      <c r="D72" s="20">
        <f>D63+D64-D68+D70</f>
        <v>4762155.660000002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6220489.0099999998</v>
      </c>
      <c r="D74" s="20">
        <f>D72-D64</f>
        <v>4762155.660000002</v>
      </c>
    </row>
    <row r="75" spans="1:4" x14ac:dyDescent="0.2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2021-10-22T16:27:16Z</cp:lastPrinted>
  <dcterms:created xsi:type="dcterms:W3CDTF">2018-11-21T17:29:53Z</dcterms:created>
  <dcterms:modified xsi:type="dcterms:W3CDTF">2021-10-22T16:27:21Z</dcterms:modified>
</cp:coreProperties>
</file>